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105" windowWidth="10305" windowHeight="10020" activeTab="0"/>
  </bookViews>
  <sheets>
    <sheet name="Spr2016" sheetId="1" r:id="rId1"/>
  </sheets>
  <definedNames/>
  <calcPr fullCalcOnLoad="1"/>
</workbook>
</file>

<file path=xl/sharedStrings.xml><?xml version="1.0" encoding="utf-8"?>
<sst xmlns="http://schemas.openxmlformats.org/spreadsheetml/2006/main" count="276" uniqueCount="213">
  <si>
    <t>School of Arts and Humanities</t>
  </si>
  <si>
    <t>Graduate Programs by Department</t>
  </si>
  <si>
    <t>Major</t>
  </si>
  <si>
    <t>Dept</t>
  </si>
  <si>
    <t>Code</t>
  </si>
  <si>
    <t>Description</t>
  </si>
  <si>
    <t>Total</t>
  </si>
  <si>
    <t>FT</t>
  </si>
  <si>
    <t>PT</t>
  </si>
  <si>
    <t>Art Conservation</t>
  </si>
  <si>
    <t>Art Education</t>
  </si>
  <si>
    <t>English</t>
  </si>
  <si>
    <t>School of Arts and Humanities Totals</t>
  </si>
  <si>
    <t>School of Education</t>
  </si>
  <si>
    <t>Exceptional Education</t>
  </si>
  <si>
    <t>School of Education Totals</t>
  </si>
  <si>
    <t>Creative Studies</t>
  </si>
  <si>
    <t>Criminal Justice</t>
  </si>
  <si>
    <t>School of Natural and Social Sciences</t>
  </si>
  <si>
    <t>Biology</t>
  </si>
  <si>
    <t>Chemistry</t>
  </si>
  <si>
    <t>Mathematics</t>
  </si>
  <si>
    <t>Physics</t>
  </si>
  <si>
    <t>[Institutional Research Home]</t>
  </si>
  <si>
    <t>Graduate School</t>
  </si>
  <si>
    <t>Program</t>
  </si>
  <si>
    <t>CNS</t>
  </si>
  <si>
    <t>MA-AH</t>
  </si>
  <si>
    <t>AED</t>
  </si>
  <si>
    <t>MSED-AH</t>
  </si>
  <si>
    <t>Art Education K-12</t>
  </si>
  <si>
    <t>ENG</t>
  </si>
  <si>
    <t>ENS</t>
  </si>
  <si>
    <t>English 7-12</t>
  </si>
  <si>
    <t>FLE</t>
  </si>
  <si>
    <t>Foreign Language Education</t>
  </si>
  <si>
    <t>ADE</t>
  </si>
  <si>
    <t>GRCT-ED</t>
  </si>
  <si>
    <t>Adult Education</t>
  </si>
  <si>
    <t>MS-ED</t>
  </si>
  <si>
    <t>MSED-ED</t>
  </si>
  <si>
    <t>CTE</t>
  </si>
  <si>
    <t>Career &amp; Technical Education</t>
  </si>
  <si>
    <t>HRD</t>
  </si>
  <si>
    <t>Human Resource Development</t>
  </si>
  <si>
    <t>CEC</t>
  </si>
  <si>
    <t>Childhood &amp; Early Childhood Ed</t>
  </si>
  <si>
    <t>CUR</t>
  </si>
  <si>
    <t>Curriculum &amp; Instr</t>
  </si>
  <si>
    <t>EDL</t>
  </si>
  <si>
    <t>CAS-ED</t>
  </si>
  <si>
    <t>Educational Leadership</t>
  </si>
  <si>
    <t>EXC</t>
  </si>
  <si>
    <t>Special Education: Early Child</t>
  </si>
  <si>
    <t>XCE</t>
  </si>
  <si>
    <t>Special Education: Childhood E</t>
  </si>
  <si>
    <t>MSED-SP</t>
  </si>
  <si>
    <t>EDT</t>
  </si>
  <si>
    <t>Educational Technology</t>
  </si>
  <si>
    <t>GRPRE-SP</t>
  </si>
  <si>
    <t>CRS</t>
  </si>
  <si>
    <t>MS-SP</t>
  </si>
  <si>
    <t>CRT</t>
  </si>
  <si>
    <t>GRCT-SP</t>
  </si>
  <si>
    <t>Creativity and Change Leadersh</t>
  </si>
  <si>
    <t>CRJ</t>
  </si>
  <si>
    <t>SLP</t>
  </si>
  <si>
    <t>Speech-Language Pathology</t>
  </si>
  <si>
    <t>IDT</t>
  </si>
  <si>
    <t>Industrial Technology</t>
  </si>
  <si>
    <t>TED</t>
  </si>
  <si>
    <t>Technology Education</t>
  </si>
  <si>
    <t>BIO</t>
  </si>
  <si>
    <t>MA-NS</t>
  </si>
  <si>
    <t>MSED-NS</t>
  </si>
  <si>
    <t>FSC</t>
  </si>
  <si>
    <t>MS-NS</t>
  </si>
  <si>
    <t>Forensic Science</t>
  </si>
  <si>
    <t>EAS</t>
  </si>
  <si>
    <t>Earth Sciences</t>
  </si>
  <si>
    <t>AEC</t>
  </si>
  <si>
    <t>Applied Economics</t>
  </si>
  <si>
    <t>HIS</t>
  </si>
  <si>
    <t>History</t>
  </si>
  <si>
    <t>MST</t>
  </si>
  <si>
    <t>GRCT-NS</t>
  </si>
  <si>
    <t>Museum Studies</t>
  </si>
  <si>
    <t>SSS</t>
  </si>
  <si>
    <t>Social Studies 7-12</t>
  </si>
  <si>
    <t>MTS</t>
  </si>
  <si>
    <t>Mathematics 7-12</t>
  </si>
  <si>
    <t>PHS</t>
  </si>
  <si>
    <t>Physics Education 7-12</t>
  </si>
  <si>
    <t>Political Science</t>
  </si>
  <si>
    <t>PMG</t>
  </si>
  <si>
    <t>Public Management</t>
  </si>
  <si>
    <t>GND</t>
  </si>
  <si>
    <t>Graduate Non-Degree</t>
  </si>
  <si>
    <t>MUL</t>
  </si>
  <si>
    <t>MA-GR</t>
  </si>
  <si>
    <t>Multidisciplinary Studies</t>
  </si>
  <si>
    <t>MS-GR</t>
  </si>
  <si>
    <t>Modern and Classical Languages</t>
  </si>
  <si>
    <t>Elementary Education &amp; Reading</t>
  </si>
  <si>
    <t>ECP</t>
  </si>
  <si>
    <t>Ed Leadership SBL/SDL Combined</t>
  </si>
  <si>
    <t>LBT</t>
  </si>
  <si>
    <t>Literacy Specialist, Birth -12</t>
  </si>
  <si>
    <t>Earth Sciences and Science Edu</t>
  </si>
  <si>
    <t>Economics and Finance</t>
  </si>
  <si>
    <t>History and Social Studies Edu</t>
  </si>
  <si>
    <t>ACM</t>
  </si>
  <si>
    <t>Prof Appl Computational Math</t>
  </si>
  <si>
    <t>NODEGREE-GR</t>
  </si>
  <si>
    <t>Computer Information Systems</t>
  </si>
  <si>
    <t>Int. Ctr for Studies in Creat</t>
  </si>
  <si>
    <t>Speech Language Pathology</t>
  </si>
  <si>
    <t>Career &amp; Technical Ed</t>
  </si>
  <si>
    <t>Higher Education Admin</t>
  </si>
  <si>
    <t>HEA</t>
  </si>
  <si>
    <t>Higher Ed/Student Affairs Adm</t>
  </si>
  <si>
    <t>GRPRE-NS</t>
  </si>
  <si>
    <t>PNM</t>
  </si>
  <si>
    <t>MPA-NS</t>
  </si>
  <si>
    <t>Public and Nonprofit Mgmt</t>
  </si>
  <si>
    <t>EXS</t>
  </si>
  <si>
    <t xml:space="preserve"> Stu w/Dis SWD Generalist 7-12</t>
  </si>
  <si>
    <t>XBI</t>
  </si>
  <si>
    <t>SWD Gen 7-12 &amp; 7-12 Biology</t>
  </si>
  <si>
    <t>XEN</t>
  </si>
  <si>
    <t>SWD Gen 7-12 &amp; 7-12 Eng Lang</t>
  </si>
  <si>
    <t>XMT</t>
  </si>
  <si>
    <t>SWD Gen 7-12 &amp; 7-12 Math</t>
  </si>
  <si>
    <t>XSO</t>
  </si>
  <si>
    <t>SWD Gen 7-12 &amp; 7-12 Soc Stud</t>
  </si>
  <si>
    <t>EDTW</t>
  </si>
  <si>
    <t>Pre-Educational Technology</t>
  </si>
  <si>
    <t>SBI</t>
  </si>
  <si>
    <t>Science Edu: Biology 7-12</t>
  </si>
  <si>
    <t>SEA</t>
  </si>
  <si>
    <t>Science Edu: Earth Sci 7-12</t>
  </si>
  <si>
    <t>XES</t>
  </si>
  <si>
    <t>SWD Gen 7-12 &amp; 7-12 Earth Sci</t>
  </si>
  <si>
    <t>SCH</t>
  </si>
  <si>
    <t>Science Edu: Chemistry 7-12</t>
  </si>
  <si>
    <t>Great Lakes Center</t>
  </si>
  <si>
    <t>GLE</t>
  </si>
  <si>
    <t>Great Lakes Ecosystem Sci - MA</t>
  </si>
  <si>
    <t>GLS</t>
  </si>
  <si>
    <t>Great Lakes Ecosystem Sci - MS</t>
  </si>
  <si>
    <t>English Total</t>
  </si>
  <si>
    <t>Music</t>
  </si>
  <si>
    <t>MED</t>
  </si>
  <si>
    <t>MM-AH</t>
  </si>
  <si>
    <t>Music Education</t>
  </si>
  <si>
    <t>Adult Education Total</t>
  </si>
  <si>
    <t>Elementary Education &amp; Reading Total</t>
  </si>
  <si>
    <t>GRPRE-ED</t>
  </si>
  <si>
    <t>XCEW</t>
  </si>
  <si>
    <t>Pre-Spec Ed: Childhood Educa</t>
  </si>
  <si>
    <t>Exceptional Education Total</t>
  </si>
  <si>
    <t>BIOW</t>
  </si>
  <si>
    <t>Pre-Biology</t>
  </si>
  <si>
    <t>Biology Total</t>
  </si>
  <si>
    <t>Earth Sciences and Science Edu Total</t>
  </si>
  <si>
    <t>Great Lakes Center Total</t>
  </si>
  <si>
    <t>History and Social Studies Edu Total</t>
  </si>
  <si>
    <t>Mathematics Total</t>
  </si>
  <si>
    <t>Political Science Total</t>
  </si>
  <si>
    <t>School of Natural and Social Sciences Total</t>
  </si>
  <si>
    <t>School of The Professions</t>
  </si>
  <si>
    <t>Computer Information Systems Total</t>
  </si>
  <si>
    <t>Engineering Technology</t>
  </si>
  <si>
    <t>Engineering Technology Total</t>
  </si>
  <si>
    <t>Int. Ctr for Studies in Creat Total</t>
  </si>
  <si>
    <t>School of The Professions Totals</t>
  </si>
  <si>
    <t>Graduate School Total</t>
  </si>
  <si>
    <t>All Graduate Totals</t>
  </si>
  <si>
    <t>Inter. Graduate Prog for Educators</t>
  </si>
  <si>
    <t>GIW</t>
  </si>
  <si>
    <t>Grad International Workshop -</t>
  </si>
  <si>
    <t>Inter. Graduate Prog for Educators Totals</t>
  </si>
  <si>
    <t>All Graduate and IGPE Totals</t>
  </si>
  <si>
    <t>BUFFALO STATE</t>
  </si>
  <si>
    <t>ENGW</t>
  </si>
  <si>
    <t>Pre-English</t>
  </si>
  <si>
    <t>BME</t>
  </si>
  <si>
    <t>Business and Marketing Ed</t>
  </si>
  <si>
    <t>CECW</t>
  </si>
  <si>
    <t>LBTW</t>
  </si>
  <si>
    <t>Pre-Literacy Specialist, B-12</t>
  </si>
  <si>
    <t>XPH</t>
  </si>
  <si>
    <t>SWD GEN 7-12 &amp; 7-12 Physics</t>
  </si>
  <si>
    <t>CHS</t>
  </si>
  <si>
    <t>Chemistry 7-12</t>
  </si>
  <si>
    <t>Chemistry Total</t>
  </si>
  <si>
    <t>SBIW</t>
  </si>
  <si>
    <t>Pre-Sci Edu Biology 7-12</t>
  </si>
  <si>
    <t>SPH</t>
  </si>
  <si>
    <t>Science Edu: Physics 7-12</t>
  </si>
  <si>
    <t>PHA</t>
  </si>
  <si>
    <t>Physics Education 7-12, Altern</t>
  </si>
  <si>
    <t>CRJW</t>
  </si>
  <si>
    <t>Pre-Criminal Justice</t>
  </si>
  <si>
    <t>Criminal Justice Total</t>
  </si>
  <si>
    <t>CRSW</t>
  </si>
  <si>
    <t>Pre-Creative Studies</t>
  </si>
  <si>
    <t>SLPW</t>
  </si>
  <si>
    <t>Pre-Speech, Language Pathology</t>
  </si>
  <si>
    <t>IDTW</t>
  </si>
  <si>
    <t>Pre-Industrial Technology</t>
  </si>
  <si>
    <t>[Spring 2016 - Fact Sheet]</t>
  </si>
  <si>
    <t>Spring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</si>
</sst>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0"/>
      <name val="Calibri"/>
      <family val="2"/>
    </font>
    <font>
      <sz val="10"/>
      <color theme="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52" applyFill="1" applyAlignment="1" applyProtection="1">
      <alignment/>
      <protection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0" fontId="44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0" fontId="44" fillId="34" borderId="0" xfId="0" applyFont="1" applyFill="1" applyAlignment="1">
      <alignment/>
    </xf>
    <xf numFmtId="0" fontId="44" fillId="34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NumberFormat="1" applyFont="1" applyFill="1" applyAlignment="1">
      <alignment/>
    </xf>
    <xf numFmtId="0" fontId="31" fillId="33" borderId="0" xfId="0" applyNumberFormat="1" applyFont="1" applyFill="1" applyAlignment="1">
      <alignment/>
    </xf>
    <xf numFmtId="0" fontId="45" fillId="33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52" applyFill="1" applyAlignment="1" applyProtection="1">
      <alignment horizontal="center"/>
      <protection/>
    </xf>
    <xf numFmtId="0" fontId="1" fillId="33" borderId="0" xfId="0" applyFont="1" applyFill="1" applyAlignment="1">
      <alignment horizontal="center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te" xfId="82"/>
    <cellStyle name="Note 10" xfId="83"/>
    <cellStyle name="Note 11" xfId="84"/>
    <cellStyle name="Note 12" xfId="85"/>
    <cellStyle name="Note 13" xfId="86"/>
    <cellStyle name="Note 14" xfId="87"/>
    <cellStyle name="Note 15" xfId="88"/>
    <cellStyle name="Note 16" xfId="89"/>
    <cellStyle name="Note 17" xfId="90"/>
    <cellStyle name="Note 18" xfId="91"/>
    <cellStyle name="Note 19" xfId="92"/>
    <cellStyle name="Note 2" xfId="93"/>
    <cellStyle name="Note 20" xfId="94"/>
    <cellStyle name="Note 21" xfId="95"/>
    <cellStyle name="Note 22" xfId="96"/>
    <cellStyle name="Note 23" xfId="97"/>
    <cellStyle name="Note 24" xfId="98"/>
    <cellStyle name="Note 25" xfId="99"/>
    <cellStyle name="Note 26" xfId="100"/>
    <cellStyle name="Note 27" xfId="101"/>
    <cellStyle name="Note 3" xfId="102"/>
    <cellStyle name="Note 4" xfId="103"/>
    <cellStyle name="Note 5" xfId="104"/>
    <cellStyle name="Note 6" xfId="105"/>
    <cellStyle name="Note 7" xfId="106"/>
    <cellStyle name="Note 8" xfId="107"/>
    <cellStyle name="Note 9" xfId="108"/>
    <cellStyle name="Output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3.htm" TargetMode="External" /><Relationship Id="rId2" Type="http://schemas.openxmlformats.org/officeDocument/2006/relationships/hyperlink" Target="http://institutionalresearch.buffalostate.edu/spring-2015" TargetMode="External" /><Relationship Id="rId3" Type="http://schemas.openxmlformats.org/officeDocument/2006/relationships/hyperlink" Target="http://institutionalresearch.buffalostate.edu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showGridLines="0" tabSelected="1" zoomScalePageLayoutView="0" workbookViewId="0" topLeftCell="A1">
      <selection activeCell="J140" sqref="J140"/>
    </sheetView>
  </sheetViews>
  <sheetFormatPr defaultColWidth="9.140625" defaultRowHeight="12.75"/>
  <cols>
    <col min="1" max="1" width="37.7109375" style="1" customWidth="1"/>
    <col min="2" max="2" width="11.00390625" style="1" bestFit="1" customWidth="1"/>
    <col min="3" max="3" width="16.57421875" style="1" bestFit="1" customWidth="1"/>
    <col min="4" max="4" width="33.140625" style="1" bestFit="1" customWidth="1"/>
    <col min="5" max="5" width="9.28125" style="1" bestFit="1" customWidth="1"/>
    <col min="6" max="6" width="11.7109375" style="1" bestFit="1" customWidth="1"/>
    <col min="7" max="7" width="11.28125" style="1" bestFit="1" customWidth="1"/>
    <col min="8" max="16384" width="9.140625" style="1" customWidth="1"/>
  </cols>
  <sheetData>
    <row r="1" spans="1:7" ht="18">
      <c r="A1" s="29" t="s">
        <v>183</v>
      </c>
      <c r="B1" s="29"/>
      <c r="C1" s="29"/>
      <c r="D1" s="29"/>
      <c r="E1" s="29"/>
      <c r="F1" s="29"/>
      <c r="G1" s="29"/>
    </row>
    <row r="2" spans="1:7" ht="15.75">
      <c r="A2" s="31" t="s">
        <v>0</v>
      </c>
      <c r="B2" s="31"/>
      <c r="C2" s="31"/>
      <c r="D2" s="31"/>
      <c r="E2" s="31"/>
      <c r="F2" s="31"/>
      <c r="G2" s="31"/>
    </row>
    <row r="3" spans="1:7" ht="15.75">
      <c r="A3" s="31" t="s">
        <v>1</v>
      </c>
      <c r="B3" s="31"/>
      <c r="C3" s="31"/>
      <c r="D3" s="31"/>
      <c r="E3" s="31"/>
      <c r="F3" s="31"/>
      <c r="G3" s="31"/>
    </row>
    <row r="4" spans="1:7" ht="15.75">
      <c r="A4" s="31" t="s">
        <v>212</v>
      </c>
      <c r="B4" s="31"/>
      <c r="C4" s="31"/>
      <c r="D4" s="31"/>
      <c r="E4" s="31"/>
      <c r="F4" s="31"/>
      <c r="G4" s="31"/>
    </row>
    <row r="5" spans="1:7" ht="12.75">
      <c r="A5" s="2"/>
      <c r="B5" s="2"/>
      <c r="C5" s="2"/>
      <c r="D5" s="2"/>
      <c r="E5" s="2"/>
      <c r="F5" s="2"/>
      <c r="G5" s="2"/>
    </row>
    <row r="6" spans="1:7" s="5" customFormat="1" ht="12.75">
      <c r="A6" s="3"/>
      <c r="B6" s="12" t="s">
        <v>2</v>
      </c>
      <c r="C6" s="12"/>
      <c r="D6" s="3"/>
      <c r="E6" s="4"/>
      <c r="F6" s="4"/>
      <c r="G6" s="4"/>
    </row>
    <row r="7" spans="1:7" s="5" customFormat="1" ht="12.75">
      <c r="A7" s="6" t="s">
        <v>3</v>
      </c>
      <c r="B7" s="13" t="s">
        <v>4</v>
      </c>
      <c r="C7" s="13" t="s">
        <v>25</v>
      </c>
      <c r="D7" s="6" t="s">
        <v>5</v>
      </c>
      <c r="E7" s="7" t="s">
        <v>7</v>
      </c>
      <c r="F7" s="7" t="s">
        <v>8</v>
      </c>
      <c r="G7" s="7" t="s">
        <v>6</v>
      </c>
    </row>
    <row r="8" spans="1:7" ht="15">
      <c r="A8" s="14" t="s">
        <v>0</v>
      </c>
      <c r="B8"/>
      <c r="C8"/>
      <c r="D8"/>
      <c r="E8"/>
      <c r="F8"/>
      <c r="G8"/>
    </row>
    <row r="9" spans="1:7" ht="12.75">
      <c r="A9" t="s">
        <v>9</v>
      </c>
      <c r="B9" t="s">
        <v>26</v>
      </c>
      <c r="C9" t="s">
        <v>27</v>
      </c>
      <c r="D9" t="s">
        <v>9</v>
      </c>
      <c r="E9" s="15">
        <v>20</v>
      </c>
      <c r="F9" s="15"/>
      <c r="G9" s="15">
        <v>20</v>
      </c>
    </row>
    <row r="10" spans="1:7" ht="12.75">
      <c r="A10"/>
      <c r="B10"/>
      <c r="C10"/>
      <c r="D10"/>
      <c r="E10" s="15"/>
      <c r="F10" s="15"/>
      <c r="G10" s="15"/>
    </row>
    <row r="11" spans="1:7" ht="12.75">
      <c r="A11" t="s">
        <v>10</v>
      </c>
      <c r="B11" t="s">
        <v>28</v>
      </c>
      <c r="C11" t="s">
        <v>29</v>
      </c>
      <c r="D11" t="s">
        <v>30</v>
      </c>
      <c r="E11" s="15">
        <v>1</v>
      </c>
      <c r="F11" s="15">
        <v>13</v>
      </c>
      <c r="G11" s="15">
        <v>14</v>
      </c>
    </row>
    <row r="12" spans="1:7" ht="12.75">
      <c r="A12"/>
      <c r="B12"/>
      <c r="C12"/>
      <c r="D12"/>
      <c r="E12" s="15"/>
      <c r="F12" s="15"/>
      <c r="G12" s="15"/>
    </row>
    <row r="13" spans="1:7" ht="12.75">
      <c r="A13" t="s">
        <v>11</v>
      </c>
      <c r="B13" t="s">
        <v>31</v>
      </c>
      <c r="C13" t="s">
        <v>27</v>
      </c>
      <c r="D13" t="s">
        <v>11</v>
      </c>
      <c r="E13" s="15">
        <v>2</v>
      </c>
      <c r="F13" s="15">
        <v>14</v>
      </c>
      <c r="G13" s="15">
        <v>16</v>
      </c>
    </row>
    <row r="14" spans="1:7" ht="15">
      <c r="A14"/>
      <c r="B14"/>
      <c r="C14" t="s">
        <v>184</v>
      </c>
      <c r="D14" s="27" t="s">
        <v>185</v>
      </c>
      <c r="E14" s="15"/>
      <c r="F14" s="15">
        <v>2</v>
      </c>
      <c r="G14" s="15">
        <v>2</v>
      </c>
    </row>
    <row r="15" spans="1:7" ht="12.75">
      <c r="A15"/>
      <c r="B15" t="s">
        <v>32</v>
      </c>
      <c r="C15" t="s">
        <v>29</v>
      </c>
      <c r="D15" t="s">
        <v>33</v>
      </c>
      <c r="E15" s="15">
        <v>4</v>
      </c>
      <c r="F15" s="15">
        <v>12</v>
      </c>
      <c r="G15" s="15">
        <v>16</v>
      </c>
    </row>
    <row r="16" spans="1:7" ht="15">
      <c r="A16" t="s">
        <v>150</v>
      </c>
      <c r="B16"/>
      <c r="C16"/>
      <c r="D16"/>
      <c r="E16" s="18">
        <v>6</v>
      </c>
      <c r="F16" s="18">
        <v>28</v>
      </c>
      <c r="G16" s="18">
        <v>34</v>
      </c>
    </row>
    <row r="17" spans="1:7" ht="12.75">
      <c r="A17"/>
      <c r="B17"/>
      <c r="C17"/>
      <c r="D17"/>
      <c r="E17" s="15"/>
      <c r="F17" s="15"/>
      <c r="G17" s="15"/>
    </row>
    <row r="18" spans="1:7" ht="12.75">
      <c r="A18" t="s">
        <v>102</v>
      </c>
      <c r="B18" t="s">
        <v>34</v>
      </c>
      <c r="C18" t="s">
        <v>29</v>
      </c>
      <c r="D18" t="s">
        <v>35</v>
      </c>
      <c r="E18" s="15"/>
      <c r="F18" s="15">
        <v>1</v>
      </c>
      <c r="G18" s="15">
        <v>1</v>
      </c>
    </row>
    <row r="19" spans="1:7" ht="12.75">
      <c r="A19"/>
      <c r="B19"/>
      <c r="C19"/>
      <c r="D19"/>
      <c r="E19" s="15"/>
      <c r="F19" s="15"/>
      <c r="G19" s="15"/>
    </row>
    <row r="20" spans="1:7" ht="12.75">
      <c r="A20" t="s">
        <v>151</v>
      </c>
      <c r="B20" t="s">
        <v>152</v>
      </c>
      <c r="C20" t="s">
        <v>153</v>
      </c>
      <c r="D20" t="s">
        <v>154</v>
      </c>
      <c r="E20" s="15"/>
      <c r="F20" s="15">
        <v>8</v>
      </c>
      <c r="G20" s="15">
        <v>8</v>
      </c>
    </row>
    <row r="21" spans="1:7" ht="12.75">
      <c r="A21"/>
      <c r="B21"/>
      <c r="C21"/>
      <c r="D21"/>
      <c r="E21" s="15"/>
      <c r="F21" s="15"/>
      <c r="G21" s="15"/>
    </row>
    <row r="22" spans="1:7" ht="15">
      <c r="A22" s="14" t="s">
        <v>12</v>
      </c>
      <c r="B22"/>
      <c r="C22"/>
      <c r="D22"/>
      <c r="E22" s="16">
        <f>SUM(E20,E18,E16,E11,E9)</f>
        <v>27</v>
      </c>
      <c r="F22" s="16">
        <f>SUM(F20,F18,F16,F11,F9)</f>
        <v>50</v>
      </c>
      <c r="G22" s="16">
        <f>SUM(G20,G18,G16,G11,G9)</f>
        <v>77</v>
      </c>
    </row>
    <row r="23" spans="1:7" ht="12.75">
      <c r="A23"/>
      <c r="B23"/>
      <c r="C23"/>
      <c r="D23"/>
      <c r="E23" s="15"/>
      <c r="F23" s="15"/>
      <c r="G23" s="15"/>
    </row>
    <row r="24" spans="1:7" ht="15">
      <c r="A24" s="14" t="s">
        <v>13</v>
      </c>
      <c r="B24"/>
      <c r="C24"/>
      <c r="D24"/>
      <c r="E24" s="15"/>
      <c r="F24" s="15"/>
      <c r="G24" s="15"/>
    </row>
    <row r="25" spans="1:7" ht="12.75">
      <c r="A25" t="s">
        <v>38</v>
      </c>
      <c r="B25" t="s">
        <v>36</v>
      </c>
      <c r="C25" t="s">
        <v>37</v>
      </c>
      <c r="D25" t="s">
        <v>38</v>
      </c>
      <c r="E25" s="15"/>
      <c r="F25" s="15">
        <v>2</v>
      </c>
      <c r="G25" s="15">
        <v>2</v>
      </c>
    </row>
    <row r="26" spans="1:7" ht="12.75">
      <c r="A26"/>
      <c r="B26"/>
      <c r="C26" t="s">
        <v>39</v>
      </c>
      <c r="D26" t="s">
        <v>38</v>
      </c>
      <c r="E26" s="15">
        <v>5</v>
      </c>
      <c r="F26" s="15">
        <v>39</v>
      </c>
      <c r="G26" s="15">
        <v>44</v>
      </c>
    </row>
    <row r="27" spans="1:7" ht="12.75">
      <c r="A27"/>
      <c r="B27" t="s">
        <v>43</v>
      </c>
      <c r="C27" t="s">
        <v>37</v>
      </c>
      <c r="D27" t="s">
        <v>44</v>
      </c>
      <c r="E27" s="15"/>
      <c r="F27" s="15">
        <v>5</v>
      </c>
      <c r="G27" s="15">
        <v>5</v>
      </c>
    </row>
    <row r="28" spans="1:7" ht="15">
      <c r="A28" t="s">
        <v>155</v>
      </c>
      <c r="B28"/>
      <c r="C28"/>
      <c r="D28"/>
      <c r="E28" s="18">
        <v>5</v>
      </c>
      <c r="F28" s="18">
        <v>46</v>
      </c>
      <c r="G28" s="18">
        <v>51</v>
      </c>
    </row>
    <row r="29" spans="1:7" ht="12.75">
      <c r="A29"/>
      <c r="B29"/>
      <c r="C29"/>
      <c r="D29"/>
      <c r="E29" s="15"/>
      <c r="F29" s="15"/>
      <c r="G29" s="15"/>
    </row>
    <row r="30" spans="1:7" ht="15">
      <c r="A30" t="s">
        <v>117</v>
      </c>
      <c r="B30" t="s">
        <v>186</v>
      </c>
      <c r="C30" s="27" t="s">
        <v>40</v>
      </c>
      <c r="D30" t="s">
        <v>187</v>
      </c>
      <c r="E30" s="15"/>
      <c r="F30" s="15">
        <v>1</v>
      </c>
      <c r="G30" s="15">
        <v>1</v>
      </c>
    </row>
    <row r="31" spans="1:7" ht="15">
      <c r="A31"/>
      <c r="B31" t="s">
        <v>41</v>
      </c>
      <c r="C31" s="27" t="s">
        <v>40</v>
      </c>
      <c r="D31" t="s">
        <v>42</v>
      </c>
      <c r="E31" s="15">
        <v>3</v>
      </c>
      <c r="F31" s="15">
        <v>14</v>
      </c>
      <c r="G31" s="15">
        <v>17</v>
      </c>
    </row>
    <row r="32" spans="1:7" ht="15">
      <c r="A32"/>
      <c r="B32" t="s">
        <v>41</v>
      </c>
      <c r="C32" s="27" t="s">
        <v>157</v>
      </c>
      <c r="D32" t="s">
        <v>42</v>
      </c>
      <c r="E32" s="15">
        <v>1</v>
      </c>
      <c r="F32" s="15"/>
      <c r="G32" s="15">
        <v>1</v>
      </c>
    </row>
    <row r="33" spans="1:7" ht="15">
      <c r="A33" t="s">
        <v>155</v>
      </c>
      <c r="B33"/>
      <c r="C33" s="27"/>
      <c r="D33"/>
      <c r="E33" s="15">
        <f>SUM(E30:E32)</f>
        <v>4</v>
      </c>
      <c r="F33" s="15">
        <f>SUM(F30:F32)</f>
        <v>15</v>
      </c>
      <c r="G33" s="15">
        <f>SUM(G30:G32)</f>
        <v>19</v>
      </c>
    </row>
    <row r="34" spans="1:7" ht="12.75">
      <c r="A34"/>
      <c r="B34"/>
      <c r="C34" s="28"/>
      <c r="D34"/>
      <c r="E34" s="15"/>
      <c r="F34" s="15"/>
      <c r="G34" s="15"/>
    </row>
    <row r="35" spans="1:7" ht="12.75">
      <c r="A35"/>
      <c r="B35"/>
      <c r="C35" s="28"/>
      <c r="D35"/>
      <c r="E35" s="15"/>
      <c r="F35" s="15"/>
      <c r="G35" s="15"/>
    </row>
    <row r="36" spans="1:7" ht="15">
      <c r="A36" t="s">
        <v>103</v>
      </c>
      <c r="B36" t="s">
        <v>45</v>
      </c>
      <c r="C36" s="27" t="s">
        <v>40</v>
      </c>
      <c r="D36" t="s">
        <v>46</v>
      </c>
      <c r="E36" s="15">
        <v>17</v>
      </c>
      <c r="F36" s="15">
        <v>1</v>
      </c>
      <c r="G36" s="15">
        <v>18</v>
      </c>
    </row>
    <row r="37" spans="1:7" ht="15">
      <c r="A37"/>
      <c r="B37" t="s">
        <v>188</v>
      </c>
      <c r="C37" s="27" t="s">
        <v>157</v>
      </c>
      <c r="D37" t="s">
        <v>46</v>
      </c>
      <c r="E37" s="15">
        <v>1</v>
      </c>
      <c r="F37" s="15">
        <v>1</v>
      </c>
      <c r="G37" s="15">
        <v>2</v>
      </c>
    </row>
    <row r="38" spans="1:7" ht="15">
      <c r="A38"/>
      <c r="B38" t="s">
        <v>47</v>
      </c>
      <c r="C38" s="27" t="s">
        <v>40</v>
      </c>
      <c r="D38" t="s">
        <v>48</v>
      </c>
      <c r="E38" s="15">
        <v>16</v>
      </c>
      <c r="F38" s="15">
        <v>19</v>
      </c>
      <c r="G38" s="15">
        <v>35</v>
      </c>
    </row>
    <row r="39" spans="1:7" ht="15">
      <c r="A39"/>
      <c r="B39" t="s">
        <v>104</v>
      </c>
      <c r="C39" s="27" t="s">
        <v>50</v>
      </c>
      <c r="D39" t="s">
        <v>105</v>
      </c>
      <c r="E39" s="15">
        <v>3</v>
      </c>
      <c r="F39" s="15">
        <v>16</v>
      </c>
      <c r="G39" s="15">
        <v>19</v>
      </c>
    </row>
    <row r="40" spans="1:7" ht="15">
      <c r="A40"/>
      <c r="B40" t="s">
        <v>49</v>
      </c>
      <c r="C40" s="27" t="s">
        <v>50</v>
      </c>
      <c r="D40" t="s">
        <v>51</v>
      </c>
      <c r="E40" s="15">
        <v>1</v>
      </c>
      <c r="F40" s="15">
        <v>4</v>
      </c>
      <c r="G40" s="15">
        <v>5</v>
      </c>
    </row>
    <row r="41" spans="1:7" ht="15">
      <c r="A41"/>
      <c r="B41" t="s">
        <v>106</v>
      </c>
      <c r="C41" s="27" t="s">
        <v>40</v>
      </c>
      <c r="D41" t="s">
        <v>107</v>
      </c>
      <c r="E41" s="15">
        <v>19</v>
      </c>
      <c r="F41" s="15">
        <v>21</v>
      </c>
      <c r="G41" s="15">
        <v>40</v>
      </c>
    </row>
    <row r="42" spans="1:7" ht="15">
      <c r="A42"/>
      <c r="B42" t="s">
        <v>189</v>
      </c>
      <c r="C42" s="27" t="s">
        <v>157</v>
      </c>
      <c r="D42" t="s">
        <v>190</v>
      </c>
      <c r="E42" s="15"/>
      <c r="F42" s="15">
        <v>1</v>
      </c>
      <c r="G42" s="15">
        <v>1</v>
      </c>
    </row>
    <row r="43" spans="1:7" ht="12.75">
      <c r="A43" t="s">
        <v>156</v>
      </c>
      <c r="B43"/>
      <c r="C43" s="28"/>
      <c r="D43"/>
      <c r="E43" s="15">
        <f>SUM(E36:E42)</f>
        <v>57</v>
      </c>
      <c r="F43" s="15">
        <f>SUM(F36:F42)</f>
        <v>63</v>
      </c>
      <c r="G43" s="15">
        <f>SUM(G36:G42)</f>
        <v>120</v>
      </c>
    </row>
    <row r="44" spans="1:7" ht="12.75">
      <c r="A44"/>
      <c r="B44"/>
      <c r="C44" s="28"/>
      <c r="D44"/>
      <c r="E44" s="15"/>
      <c r="F44" s="15"/>
      <c r="G44" s="15"/>
    </row>
    <row r="45" spans="1:7" ht="15">
      <c r="A45" t="s">
        <v>14</v>
      </c>
      <c r="B45" t="s">
        <v>52</v>
      </c>
      <c r="C45" s="27" t="s">
        <v>40</v>
      </c>
      <c r="D45" t="s">
        <v>53</v>
      </c>
      <c r="E45" s="15">
        <v>1</v>
      </c>
      <c r="F45" s="15">
        <v>21</v>
      </c>
      <c r="G45" s="15">
        <v>22</v>
      </c>
    </row>
    <row r="46" spans="1:7" ht="15">
      <c r="A46"/>
      <c r="B46" t="s">
        <v>125</v>
      </c>
      <c r="C46" s="27" t="s">
        <v>40</v>
      </c>
      <c r="D46" t="s">
        <v>126</v>
      </c>
      <c r="E46" s="15">
        <v>12</v>
      </c>
      <c r="F46" s="15">
        <v>17</v>
      </c>
      <c r="G46" s="15">
        <v>29</v>
      </c>
    </row>
    <row r="47" spans="1:7" ht="15">
      <c r="A47"/>
      <c r="B47" t="s">
        <v>127</v>
      </c>
      <c r="C47" s="27" t="s">
        <v>40</v>
      </c>
      <c r="D47" t="s">
        <v>128</v>
      </c>
      <c r="E47" s="15"/>
      <c r="F47" s="15">
        <v>1</v>
      </c>
      <c r="G47" s="15">
        <v>1</v>
      </c>
    </row>
    <row r="48" spans="1:7" ht="15">
      <c r="A48"/>
      <c r="B48" t="s">
        <v>54</v>
      </c>
      <c r="C48" s="27" t="s">
        <v>40</v>
      </c>
      <c r="D48" t="s">
        <v>55</v>
      </c>
      <c r="E48" s="15">
        <v>17</v>
      </c>
      <c r="F48" s="15">
        <v>60</v>
      </c>
      <c r="G48" s="15">
        <v>77</v>
      </c>
    </row>
    <row r="49" spans="1:7" ht="15">
      <c r="A49"/>
      <c r="B49" t="s">
        <v>158</v>
      </c>
      <c r="C49" s="27" t="s">
        <v>157</v>
      </c>
      <c r="D49" t="s">
        <v>159</v>
      </c>
      <c r="E49" s="15">
        <v>1</v>
      </c>
      <c r="F49" s="15">
        <v>2</v>
      </c>
      <c r="G49" s="15">
        <v>3</v>
      </c>
    </row>
    <row r="50" spans="1:7" ht="15">
      <c r="A50"/>
      <c r="B50" t="s">
        <v>129</v>
      </c>
      <c r="C50" s="27" t="s">
        <v>40</v>
      </c>
      <c r="D50" t="s">
        <v>130</v>
      </c>
      <c r="E50" s="15">
        <v>2</v>
      </c>
      <c r="F50" s="15">
        <v>1</v>
      </c>
      <c r="G50" s="15">
        <v>3</v>
      </c>
    </row>
    <row r="51" spans="1:7" ht="15">
      <c r="A51"/>
      <c r="B51" t="s">
        <v>141</v>
      </c>
      <c r="C51" s="27" t="s">
        <v>40</v>
      </c>
      <c r="D51" t="s">
        <v>142</v>
      </c>
      <c r="E51" s="15"/>
      <c r="F51" s="15">
        <v>1</v>
      </c>
      <c r="G51" s="15">
        <v>1</v>
      </c>
    </row>
    <row r="52" spans="1:7" ht="15">
      <c r="A52"/>
      <c r="B52" t="s">
        <v>131</v>
      </c>
      <c r="C52" s="27" t="s">
        <v>40</v>
      </c>
      <c r="D52" t="s">
        <v>132</v>
      </c>
      <c r="E52" s="15">
        <v>1</v>
      </c>
      <c r="F52" s="15">
        <v>2</v>
      </c>
      <c r="G52" s="15">
        <v>3</v>
      </c>
    </row>
    <row r="53" spans="1:7" ht="15">
      <c r="A53"/>
      <c r="B53" t="s">
        <v>191</v>
      </c>
      <c r="C53" s="27" t="s">
        <v>40</v>
      </c>
      <c r="D53" t="s">
        <v>192</v>
      </c>
      <c r="E53" s="15"/>
      <c r="F53" s="15">
        <v>1</v>
      </c>
      <c r="G53" s="15">
        <v>1</v>
      </c>
    </row>
    <row r="54" spans="1:7" ht="15">
      <c r="A54"/>
      <c r="B54" t="s">
        <v>133</v>
      </c>
      <c r="C54" s="27" t="s">
        <v>40</v>
      </c>
      <c r="D54" t="s">
        <v>134</v>
      </c>
      <c r="E54" s="15">
        <v>2</v>
      </c>
      <c r="F54" s="15">
        <v>2</v>
      </c>
      <c r="G54" s="15">
        <v>4</v>
      </c>
    </row>
    <row r="55" spans="1:7" ht="12.75">
      <c r="A55"/>
      <c r="B55"/>
      <c r="C55"/>
      <c r="D55"/>
      <c r="E55" s="15"/>
      <c r="F55" s="15"/>
      <c r="G55" s="15"/>
    </row>
    <row r="56" spans="1:7" ht="12.75">
      <c r="A56" t="s">
        <v>160</v>
      </c>
      <c r="B56"/>
      <c r="C56"/>
      <c r="D56"/>
      <c r="E56" s="15">
        <f>SUM(E45:E55)</f>
        <v>36</v>
      </c>
      <c r="F56" s="15">
        <f>SUM(F45:F55)</f>
        <v>108</v>
      </c>
      <c r="G56" s="15">
        <f>SUM(G45:G55)</f>
        <v>144</v>
      </c>
    </row>
    <row r="57" spans="1:7" ht="15">
      <c r="A57" s="14" t="s">
        <v>15</v>
      </c>
      <c r="B57" s="14"/>
      <c r="C57" s="14"/>
      <c r="D57" s="14"/>
      <c r="E57" s="16">
        <f>SUM(E56,E43,E33,E28)</f>
        <v>102</v>
      </c>
      <c r="F57" s="16">
        <f>SUM(F56,F43,F33,F28)</f>
        <v>232</v>
      </c>
      <c r="G57" s="16">
        <f>SUM(G56,G43,G33,G28)</f>
        <v>334</v>
      </c>
    </row>
    <row r="58" spans="1:7" ht="12.75">
      <c r="A58"/>
      <c r="B58"/>
      <c r="C58"/>
      <c r="D58"/>
      <c r="E58" s="15"/>
      <c r="F58" s="15"/>
      <c r="G58" s="15"/>
    </row>
    <row r="59" spans="1:7" ht="15">
      <c r="A59" s="14" t="s">
        <v>18</v>
      </c>
      <c r="B59"/>
      <c r="C59"/>
      <c r="D59"/>
      <c r="E59"/>
      <c r="F59"/>
      <c r="G59"/>
    </row>
    <row r="60" spans="1:7" ht="15">
      <c r="A60" t="s">
        <v>19</v>
      </c>
      <c r="B60" s="17" t="s">
        <v>72</v>
      </c>
      <c r="C60" t="s">
        <v>73</v>
      </c>
      <c r="D60" t="s">
        <v>19</v>
      </c>
      <c r="E60" s="15">
        <v>13</v>
      </c>
      <c r="F60" s="15">
        <v>15</v>
      </c>
      <c r="G60" s="15">
        <v>28</v>
      </c>
    </row>
    <row r="61" spans="1:7" ht="15">
      <c r="A61"/>
      <c r="B61" s="17" t="s">
        <v>161</v>
      </c>
      <c r="C61" t="s">
        <v>121</v>
      </c>
      <c r="D61" t="s">
        <v>162</v>
      </c>
      <c r="E61" s="15"/>
      <c r="F61" s="15">
        <v>0</v>
      </c>
      <c r="G61" s="15">
        <f>SUM(E61:F61)</f>
        <v>0</v>
      </c>
    </row>
    <row r="62" spans="1:7" ht="12.75">
      <c r="A62" t="s">
        <v>163</v>
      </c>
      <c r="B62"/>
      <c r="C62"/>
      <c r="D62"/>
      <c r="E62" s="15">
        <f>SUM(E60:E61)</f>
        <v>13</v>
      </c>
      <c r="F62" s="15">
        <f>SUM(F60:F61)</f>
        <v>15</v>
      </c>
      <c r="G62" s="15">
        <f>SUM(G60:G61)</f>
        <v>28</v>
      </c>
    </row>
    <row r="63" spans="1:7" ht="12.75">
      <c r="A63"/>
      <c r="B63"/>
      <c r="C63"/>
      <c r="D63"/>
      <c r="E63" s="15"/>
      <c r="F63" s="15"/>
      <c r="G63" s="15"/>
    </row>
    <row r="64" spans="1:7" ht="15">
      <c r="A64" t="s">
        <v>20</v>
      </c>
      <c r="B64" t="s">
        <v>193</v>
      </c>
      <c r="C64" s="27" t="s">
        <v>74</v>
      </c>
      <c r="D64" t="s">
        <v>194</v>
      </c>
      <c r="E64" s="15"/>
      <c r="F64" s="15">
        <v>1</v>
      </c>
      <c r="G64" s="15">
        <v>1</v>
      </c>
    </row>
    <row r="65" spans="1:7" ht="15">
      <c r="A65"/>
      <c r="B65" t="s">
        <v>75</v>
      </c>
      <c r="C65" s="27" t="s">
        <v>76</v>
      </c>
      <c r="D65" t="s">
        <v>77</v>
      </c>
      <c r="E65" s="15"/>
      <c r="F65" s="15">
        <v>7</v>
      </c>
      <c r="G65" s="15">
        <v>7</v>
      </c>
    </row>
    <row r="66" spans="1:7" ht="15">
      <c r="A66" t="s">
        <v>195</v>
      </c>
      <c r="B66" s="17"/>
      <c r="C66" s="27"/>
      <c r="D66" s="17"/>
      <c r="E66" s="18"/>
      <c r="F66" s="18">
        <v>8</v>
      </c>
      <c r="G66" s="18">
        <v>8</v>
      </c>
    </row>
    <row r="67" spans="1:7" ht="12.75">
      <c r="A67"/>
      <c r="B67"/>
      <c r="C67" s="28"/>
      <c r="D67"/>
      <c r="E67" s="15"/>
      <c r="F67" s="15"/>
      <c r="G67" s="15"/>
    </row>
    <row r="68" spans="1:7" ht="15">
      <c r="A68" t="s">
        <v>108</v>
      </c>
      <c r="B68" t="s">
        <v>78</v>
      </c>
      <c r="C68" s="27" t="s">
        <v>74</v>
      </c>
      <c r="D68" t="s">
        <v>79</v>
      </c>
      <c r="E68" s="15"/>
      <c r="F68" s="15">
        <v>1</v>
      </c>
      <c r="G68" s="15">
        <v>1</v>
      </c>
    </row>
    <row r="69" spans="1:7" ht="15">
      <c r="A69"/>
      <c r="B69" t="s">
        <v>137</v>
      </c>
      <c r="C69" s="27" t="s">
        <v>74</v>
      </c>
      <c r="D69" t="s">
        <v>138</v>
      </c>
      <c r="E69" s="15">
        <v>4</v>
      </c>
      <c r="F69" s="15">
        <v>1</v>
      </c>
      <c r="G69" s="15">
        <v>5</v>
      </c>
    </row>
    <row r="70" spans="1:7" ht="15">
      <c r="A70"/>
      <c r="B70" t="s">
        <v>196</v>
      </c>
      <c r="C70" s="27" t="s">
        <v>121</v>
      </c>
      <c r="D70" t="s">
        <v>197</v>
      </c>
      <c r="E70" s="15">
        <v>1</v>
      </c>
      <c r="F70" s="15"/>
      <c r="G70" s="15">
        <v>1</v>
      </c>
    </row>
    <row r="71" spans="1:7" ht="15">
      <c r="A71"/>
      <c r="B71" t="s">
        <v>143</v>
      </c>
      <c r="C71" s="27" t="s">
        <v>74</v>
      </c>
      <c r="D71" t="s">
        <v>144</v>
      </c>
      <c r="E71" s="15">
        <v>2</v>
      </c>
      <c r="F71" s="15"/>
      <c r="G71" s="15">
        <v>2</v>
      </c>
    </row>
    <row r="72" spans="1:7" ht="15">
      <c r="A72"/>
      <c r="B72" t="s">
        <v>139</v>
      </c>
      <c r="C72" s="27" t="s">
        <v>74</v>
      </c>
      <c r="D72" t="s">
        <v>140</v>
      </c>
      <c r="E72" s="15">
        <v>6</v>
      </c>
      <c r="F72" s="15">
        <v>2</v>
      </c>
      <c r="G72" s="15">
        <v>8</v>
      </c>
    </row>
    <row r="73" spans="1:7" ht="15">
      <c r="A73"/>
      <c r="B73" t="s">
        <v>198</v>
      </c>
      <c r="C73" s="27" t="s">
        <v>74</v>
      </c>
      <c r="D73" t="s">
        <v>199</v>
      </c>
      <c r="E73" s="15">
        <v>1</v>
      </c>
      <c r="F73" s="15"/>
      <c r="G73" s="15">
        <v>1</v>
      </c>
    </row>
    <row r="74" spans="1:7" ht="12.75">
      <c r="A74" t="s">
        <v>164</v>
      </c>
      <c r="B74"/>
      <c r="C74" s="28"/>
      <c r="D74"/>
      <c r="E74" s="15">
        <f>SUM(E68:E73)</f>
        <v>14</v>
      </c>
      <c r="F74" s="15">
        <f>SUM(F68:F73)</f>
        <v>4</v>
      </c>
      <c r="G74" s="15">
        <f>SUM(G68:G73)</f>
        <v>18</v>
      </c>
    </row>
    <row r="75" spans="1:7" ht="12.75">
      <c r="A75"/>
      <c r="B75"/>
      <c r="C75" s="28"/>
      <c r="D75"/>
      <c r="E75" s="15"/>
      <c r="F75" s="15"/>
      <c r="G75" s="15"/>
    </row>
    <row r="76" spans="1:7" s="5" customFormat="1" ht="15">
      <c r="A76" t="s">
        <v>109</v>
      </c>
      <c r="B76" s="17" t="s">
        <v>80</v>
      </c>
      <c r="C76" s="28" t="s">
        <v>73</v>
      </c>
      <c r="D76" t="s">
        <v>81</v>
      </c>
      <c r="E76" s="15">
        <v>7</v>
      </c>
      <c r="F76" s="15">
        <v>14</v>
      </c>
      <c r="G76" s="15">
        <f>SUM(E76:F76)</f>
        <v>21</v>
      </c>
    </row>
    <row r="77" spans="1:7" s="5" customFormat="1" ht="12.75">
      <c r="A77"/>
      <c r="B77"/>
      <c r="C77" s="28"/>
      <c r="D77"/>
      <c r="E77" s="15"/>
      <c r="F77" s="15"/>
      <c r="G77" s="15"/>
    </row>
    <row r="78" spans="1:7" ht="15">
      <c r="A78" t="s">
        <v>145</v>
      </c>
      <c r="B78" t="s">
        <v>146</v>
      </c>
      <c r="C78" s="27" t="s">
        <v>73</v>
      </c>
      <c r="D78" t="s">
        <v>147</v>
      </c>
      <c r="E78" s="15">
        <v>2</v>
      </c>
      <c r="F78" s="15">
        <v>4</v>
      </c>
      <c r="G78" s="15">
        <v>6</v>
      </c>
    </row>
    <row r="79" spans="1:7" ht="15">
      <c r="A79"/>
      <c r="B79" t="s">
        <v>148</v>
      </c>
      <c r="C79" s="27" t="s">
        <v>76</v>
      </c>
      <c r="D79" t="s">
        <v>149</v>
      </c>
      <c r="E79" s="15">
        <v>5</v>
      </c>
      <c r="F79" s="15">
        <v>3</v>
      </c>
      <c r="G79" s="15">
        <v>8</v>
      </c>
    </row>
    <row r="80" spans="1:7" ht="12.75">
      <c r="A80" t="s">
        <v>165</v>
      </c>
      <c r="B80"/>
      <c r="C80" s="28"/>
      <c r="D80"/>
      <c r="E80" s="15">
        <f>SUM(E78:E79)</f>
        <v>7</v>
      </c>
      <c r="F80" s="15">
        <f>SUM(F78:F79)</f>
        <v>7</v>
      </c>
      <c r="G80" s="15">
        <f>SUM(G78:G79)</f>
        <v>14</v>
      </c>
    </row>
    <row r="81" spans="1:7" ht="13.5" customHeight="1">
      <c r="A81"/>
      <c r="B81"/>
      <c r="C81" s="28"/>
      <c r="D81"/>
      <c r="E81" s="15"/>
      <c r="F81" s="15"/>
      <c r="G81" s="15"/>
    </row>
    <row r="82" spans="1:7" ht="13.5" customHeight="1">
      <c r="A82" t="s">
        <v>110</v>
      </c>
      <c r="B82" t="s">
        <v>82</v>
      </c>
      <c r="C82" s="27" t="s">
        <v>73</v>
      </c>
      <c r="D82" t="s">
        <v>83</v>
      </c>
      <c r="E82" s="15">
        <v>4</v>
      </c>
      <c r="F82" s="15">
        <v>11</v>
      </c>
      <c r="G82" s="15">
        <v>15</v>
      </c>
    </row>
    <row r="83" spans="1:7" ht="15">
      <c r="A83"/>
      <c r="B83" t="s">
        <v>84</v>
      </c>
      <c r="C83" s="27" t="s">
        <v>85</v>
      </c>
      <c r="D83" t="s">
        <v>86</v>
      </c>
      <c r="E83" s="15">
        <v>1</v>
      </c>
      <c r="F83" s="15">
        <v>2</v>
      </c>
      <c r="G83" s="15">
        <v>3</v>
      </c>
    </row>
    <row r="84" spans="1:7" ht="15">
      <c r="A84"/>
      <c r="B84"/>
      <c r="C84" s="27" t="s">
        <v>73</v>
      </c>
      <c r="D84" t="s">
        <v>86</v>
      </c>
      <c r="E84" s="15">
        <v>9</v>
      </c>
      <c r="F84" s="15">
        <v>14</v>
      </c>
      <c r="G84" s="15">
        <v>23</v>
      </c>
    </row>
    <row r="85" spans="1:7" ht="15">
      <c r="A85"/>
      <c r="B85" t="s">
        <v>87</v>
      </c>
      <c r="C85" s="27" t="s">
        <v>74</v>
      </c>
      <c r="D85" t="s">
        <v>88</v>
      </c>
      <c r="E85" s="15">
        <v>1</v>
      </c>
      <c r="F85" s="15">
        <v>2</v>
      </c>
      <c r="G85" s="15">
        <v>3</v>
      </c>
    </row>
    <row r="86" spans="1:7" ht="15">
      <c r="A86"/>
      <c r="B86" s="17"/>
      <c r="C86" s="28"/>
      <c r="D86"/>
      <c r="E86" s="15"/>
      <c r="F86" s="15"/>
      <c r="G86" s="15"/>
    </row>
    <row r="87" spans="1:7" ht="12.75">
      <c r="A87" t="s">
        <v>166</v>
      </c>
      <c r="B87"/>
      <c r="C87" s="28"/>
      <c r="D87"/>
      <c r="E87" s="15">
        <f>SUM(E82:E86)</f>
        <v>15</v>
      </c>
      <c r="F87" s="15">
        <f>SUM(F82:F86)</f>
        <v>29</v>
      </c>
      <c r="G87" s="15">
        <f>SUM(G82:G86)</f>
        <v>44</v>
      </c>
    </row>
    <row r="88" spans="1:7" ht="12.75">
      <c r="A88"/>
      <c r="B88"/>
      <c r="C88" s="28"/>
      <c r="D88"/>
      <c r="E88" s="15"/>
      <c r="F88" s="15"/>
      <c r="G88" s="15"/>
    </row>
    <row r="89" spans="1:7" ht="15">
      <c r="A89" t="s">
        <v>21</v>
      </c>
      <c r="B89" t="s">
        <v>111</v>
      </c>
      <c r="C89" s="27" t="s">
        <v>76</v>
      </c>
      <c r="D89" t="s">
        <v>112</v>
      </c>
      <c r="E89" s="15">
        <v>7</v>
      </c>
      <c r="F89" s="15">
        <v>10</v>
      </c>
      <c r="G89" s="15">
        <v>17</v>
      </c>
    </row>
    <row r="90" spans="1:7" ht="15">
      <c r="A90"/>
      <c r="B90" t="s">
        <v>89</v>
      </c>
      <c r="C90" s="27" t="s">
        <v>74</v>
      </c>
      <c r="D90" t="s">
        <v>90</v>
      </c>
      <c r="E90" s="15">
        <v>3</v>
      </c>
      <c r="F90" s="15">
        <v>11</v>
      </c>
      <c r="G90" s="15">
        <v>14</v>
      </c>
    </row>
    <row r="91" spans="1:7" ht="15">
      <c r="A91"/>
      <c r="B91" s="17"/>
      <c r="C91" s="28"/>
      <c r="D91"/>
      <c r="E91" s="15"/>
      <c r="F91" s="15"/>
      <c r="G91" s="15"/>
    </row>
    <row r="92" spans="1:7" ht="12.75">
      <c r="A92" t="s">
        <v>167</v>
      </c>
      <c r="B92"/>
      <c r="C92" s="28"/>
      <c r="D92"/>
      <c r="E92" s="15">
        <f>SUM(E89:E91)</f>
        <v>10</v>
      </c>
      <c r="F92" s="15">
        <f>SUM(F89:F91)</f>
        <v>21</v>
      </c>
      <c r="G92" s="15">
        <f>SUM(G89:G91)</f>
        <v>31</v>
      </c>
    </row>
    <row r="93" spans="1:7" ht="12.75">
      <c r="A93"/>
      <c r="B93"/>
      <c r="C93" s="28"/>
      <c r="D93"/>
      <c r="E93" s="15"/>
      <c r="F93" s="15"/>
      <c r="G93" s="15"/>
    </row>
    <row r="94" spans="1:7" ht="15">
      <c r="A94" t="s">
        <v>22</v>
      </c>
      <c r="B94" t="s">
        <v>200</v>
      </c>
      <c r="C94" s="27" t="s">
        <v>74</v>
      </c>
      <c r="D94" t="s">
        <v>201</v>
      </c>
      <c r="E94" s="15">
        <v>1</v>
      </c>
      <c r="F94" s="15">
        <v>1</v>
      </c>
      <c r="G94" s="15">
        <v>2</v>
      </c>
    </row>
    <row r="95" spans="1:7" ht="15">
      <c r="A95"/>
      <c r="B95" t="s">
        <v>91</v>
      </c>
      <c r="C95" s="27" t="s">
        <v>74</v>
      </c>
      <c r="D95" t="s">
        <v>92</v>
      </c>
      <c r="E95" s="15"/>
      <c r="F95" s="15">
        <v>1</v>
      </c>
      <c r="G95" s="15">
        <v>1</v>
      </c>
    </row>
    <row r="96" spans="1:7" ht="15">
      <c r="A96"/>
      <c r="B96" s="17"/>
      <c r="C96" s="27"/>
      <c r="D96" s="17"/>
      <c r="E96" s="18">
        <f>SUM(E94:E95)</f>
        <v>1</v>
      </c>
      <c r="F96" s="18">
        <f>SUM(F94:F95)</f>
        <v>2</v>
      </c>
      <c r="G96" s="18">
        <f>SUM(G94:G95)</f>
        <v>3</v>
      </c>
    </row>
    <row r="97" spans="1:7" ht="12.75">
      <c r="A97"/>
      <c r="B97"/>
      <c r="C97" s="28"/>
      <c r="D97"/>
      <c r="E97" s="15"/>
      <c r="F97" s="15"/>
      <c r="G97" s="15"/>
    </row>
    <row r="98" spans="1:7" ht="15">
      <c r="A98" t="s">
        <v>93</v>
      </c>
      <c r="B98" t="s">
        <v>94</v>
      </c>
      <c r="C98" s="27" t="s">
        <v>85</v>
      </c>
      <c r="D98" t="s">
        <v>95</v>
      </c>
      <c r="E98" s="15"/>
      <c r="F98" s="15">
        <v>3</v>
      </c>
      <c r="G98" s="15">
        <v>3</v>
      </c>
    </row>
    <row r="99" spans="1:7" ht="15">
      <c r="A99"/>
      <c r="B99" t="s">
        <v>122</v>
      </c>
      <c r="C99" s="27" t="s">
        <v>123</v>
      </c>
      <c r="D99" t="s">
        <v>124</v>
      </c>
      <c r="E99" s="15">
        <v>18</v>
      </c>
      <c r="F99" s="15">
        <v>40</v>
      </c>
      <c r="G99" s="15">
        <v>58</v>
      </c>
    </row>
    <row r="100" spans="1:7" ht="15">
      <c r="A100"/>
      <c r="B100" s="17"/>
      <c r="C100" s="28"/>
      <c r="D100"/>
      <c r="E100" s="15"/>
      <c r="F100" s="15"/>
      <c r="G100" s="15"/>
    </row>
    <row r="101" spans="1:7" ht="12.75">
      <c r="A101" t="s">
        <v>168</v>
      </c>
      <c r="B101"/>
      <c r="C101" s="28"/>
      <c r="D101"/>
      <c r="E101" s="15">
        <f>SUM(E98:E100)</f>
        <v>18</v>
      </c>
      <c r="F101" s="15">
        <f>SUM(F98:F100)</f>
        <v>43</v>
      </c>
      <c r="G101" s="15">
        <f>SUM(G98:G100)</f>
        <v>61</v>
      </c>
    </row>
    <row r="102" spans="1:7" ht="15">
      <c r="A102" s="14" t="s">
        <v>169</v>
      </c>
      <c r="B102"/>
      <c r="C102" s="28"/>
      <c r="D102"/>
      <c r="E102" s="16">
        <f>SUM(E101,E96,E92,E87,E80,E76,E74,E66,E62)</f>
        <v>85</v>
      </c>
      <c r="F102" s="16">
        <f>SUM(F101,F96,F92,F87,F80,F76,F74,F66,F62)</f>
        <v>143</v>
      </c>
      <c r="G102" s="16">
        <f>SUM(G101,G96,G92,G87,G80,G76,G74,G66,G62)</f>
        <v>228</v>
      </c>
    </row>
    <row r="103" spans="1:7" ht="15">
      <c r="A103" s="14"/>
      <c r="B103"/>
      <c r="C103" s="28"/>
      <c r="D103"/>
      <c r="E103" s="16"/>
      <c r="F103" s="16"/>
      <c r="G103" s="16"/>
    </row>
    <row r="104" spans="1:7" ht="15">
      <c r="A104" s="14" t="s">
        <v>170</v>
      </c>
      <c r="B104"/>
      <c r="C104" s="28"/>
      <c r="D104"/>
      <c r="E104" s="15"/>
      <c r="F104" s="15"/>
      <c r="G104" s="15"/>
    </row>
    <row r="105" spans="1:7" ht="15">
      <c r="A105" t="s">
        <v>114</v>
      </c>
      <c r="B105" t="s">
        <v>57</v>
      </c>
      <c r="C105" s="27" t="s">
        <v>56</v>
      </c>
      <c r="D105" t="s">
        <v>58</v>
      </c>
      <c r="E105" s="15">
        <v>7</v>
      </c>
      <c r="F105" s="15">
        <v>18</v>
      </c>
      <c r="G105" s="15">
        <v>25</v>
      </c>
    </row>
    <row r="106" spans="1:7" ht="15">
      <c r="A106"/>
      <c r="B106" t="s">
        <v>135</v>
      </c>
      <c r="C106" s="27" t="s">
        <v>59</v>
      </c>
      <c r="D106" t="s">
        <v>136</v>
      </c>
      <c r="E106" s="15">
        <v>1</v>
      </c>
      <c r="F106" s="15"/>
      <c r="G106" s="15">
        <v>1</v>
      </c>
    </row>
    <row r="107" spans="1:7" ht="12.75">
      <c r="A107" t="s">
        <v>171</v>
      </c>
      <c r="B107"/>
      <c r="C107" s="28"/>
      <c r="D107"/>
      <c r="E107" s="15">
        <f>SUM(E105:E106)</f>
        <v>8</v>
      </c>
      <c r="F107" s="15">
        <f>SUM(F105:F106)</f>
        <v>18</v>
      </c>
      <c r="G107" s="15">
        <f>SUM(G105:G106)</f>
        <v>26</v>
      </c>
    </row>
    <row r="108" spans="1:7" ht="12.75">
      <c r="A108"/>
      <c r="B108"/>
      <c r="C108" s="28"/>
      <c r="D108"/>
      <c r="E108" s="15"/>
      <c r="F108" s="15"/>
      <c r="G108" s="15"/>
    </row>
    <row r="109" spans="1:7" ht="15">
      <c r="A109" t="s">
        <v>17</v>
      </c>
      <c r="B109" t="s">
        <v>65</v>
      </c>
      <c r="C109" s="27" t="s">
        <v>61</v>
      </c>
      <c r="D109" t="s">
        <v>17</v>
      </c>
      <c r="E109" s="15">
        <v>11</v>
      </c>
      <c r="F109" s="15">
        <v>11</v>
      </c>
      <c r="G109" s="15">
        <v>22</v>
      </c>
    </row>
    <row r="110" spans="1:7" ht="15">
      <c r="A110"/>
      <c r="B110" t="s">
        <v>202</v>
      </c>
      <c r="C110" s="27" t="s">
        <v>59</v>
      </c>
      <c r="D110" t="s">
        <v>203</v>
      </c>
      <c r="E110" s="15"/>
      <c r="F110" s="15">
        <v>1</v>
      </c>
      <c r="G110" s="15">
        <v>1</v>
      </c>
    </row>
    <row r="111" spans="1:7" ht="15">
      <c r="A111" t="s">
        <v>204</v>
      </c>
      <c r="B111" s="17"/>
      <c r="C111" s="28"/>
      <c r="D111"/>
      <c r="E111" s="15">
        <f>SUM(E109:E110)</f>
        <v>11</v>
      </c>
      <c r="F111" s="15">
        <f>SUM(F109:F110)</f>
        <v>12</v>
      </c>
      <c r="G111" s="15">
        <f>SUM(G109:G110)</f>
        <v>23</v>
      </c>
    </row>
    <row r="112" spans="1:7" ht="12.75">
      <c r="A112"/>
      <c r="B112"/>
      <c r="C112" s="28"/>
      <c r="D112"/>
      <c r="E112" s="15"/>
      <c r="F112" s="15"/>
      <c r="G112" s="15"/>
    </row>
    <row r="113" spans="1:7" ht="15">
      <c r="A113" t="s">
        <v>172</v>
      </c>
      <c r="B113" t="s">
        <v>68</v>
      </c>
      <c r="C113" s="27" t="s">
        <v>61</v>
      </c>
      <c r="D113" t="s">
        <v>69</v>
      </c>
      <c r="E113" s="15"/>
      <c r="F113" s="15">
        <v>10</v>
      </c>
      <c r="G113" s="15">
        <v>10</v>
      </c>
    </row>
    <row r="114" spans="1:7" ht="15">
      <c r="A114"/>
      <c r="B114" t="s">
        <v>209</v>
      </c>
      <c r="C114" s="27" t="s">
        <v>59</v>
      </c>
      <c r="D114" t="s">
        <v>210</v>
      </c>
      <c r="E114" s="15">
        <v>1</v>
      </c>
      <c r="F114" s="15"/>
      <c r="G114" s="15">
        <v>1</v>
      </c>
    </row>
    <row r="115" spans="1:7" s="5" customFormat="1" ht="15">
      <c r="A115"/>
      <c r="B115" t="s">
        <v>70</v>
      </c>
      <c r="C115" s="27" t="s">
        <v>56</v>
      </c>
      <c r="D115" t="s">
        <v>71</v>
      </c>
      <c r="E115" s="15"/>
      <c r="F115" s="15">
        <v>5</v>
      </c>
      <c r="G115" s="15">
        <v>5</v>
      </c>
    </row>
    <row r="116" spans="1:7" s="5" customFormat="1" ht="12.75">
      <c r="A116" t="s">
        <v>173</v>
      </c>
      <c r="B116"/>
      <c r="C116" s="28"/>
      <c r="D116"/>
      <c r="E116" s="15">
        <f>SUM(E113:E115)</f>
        <v>1</v>
      </c>
      <c r="F116" s="15">
        <f>SUM(F113:F115)</f>
        <v>15</v>
      </c>
      <c r="G116" s="15">
        <f>SUM(G113:G115)</f>
        <v>16</v>
      </c>
    </row>
    <row r="117" spans="1:7" ht="12.75">
      <c r="A117"/>
      <c r="B117"/>
      <c r="C117" s="28"/>
      <c r="D117"/>
      <c r="E117" s="15"/>
      <c r="F117" s="15"/>
      <c r="G117" s="15"/>
    </row>
    <row r="118" spans="1:7" ht="15">
      <c r="A118" t="s">
        <v>118</v>
      </c>
      <c r="B118" s="17" t="s">
        <v>119</v>
      </c>
      <c r="C118" s="28" t="s">
        <v>61</v>
      </c>
      <c r="D118" t="s">
        <v>120</v>
      </c>
      <c r="E118" s="15">
        <v>44</v>
      </c>
      <c r="F118" s="15">
        <v>24</v>
      </c>
      <c r="G118" s="15">
        <v>68</v>
      </c>
    </row>
    <row r="119" spans="1:7" ht="15">
      <c r="A119"/>
      <c r="B119" s="17"/>
      <c r="C119" s="28"/>
      <c r="D119"/>
      <c r="E119" s="15"/>
      <c r="F119" s="15"/>
      <c r="G119" s="15"/>
    </row>
    <row r="120" spans="1:7" ht="15">
      <c r="A120" t="s">
        <v>115</v>
      </c>
      <c r="B120" t="s">
        <v>60</v>
      </c>
      <c r="C120" s="27" t="s">
        <v>61</v>
      </c>
      <c r="D120" t="s">
        <v>16</v>
      </c>
      <c r="E120" s="15">
        <v>8</v>
      </c>
      <c r="F120" s="15">
        <v>34</v>
      </c>
      <c r="G120" s="15">
        <v>42</v>
      </c>
    </row>
    <row r="121" spans="1:7" ht="15">
      <c r="A121"/>
      <c r="B121" t="s">
        <v>205</v>
      </c>
      <c r="C121" s="27" t="s">
        <v>59</v>
      </c>
      <c r="D121" t="s">
        <v>206</v>
      </c>
      <c r="E121" s="15"/>
      <c r="F121" s="15">
        <v>3</v>
      </c>
      <c r="G121" s="15">
        <v>3</v>
      </c>
    </row>
    <row r="122" spans="1:7" ht="15">
      <c r="A122"/>
      <c r="B122" t="s">
        <v>62</v>
      </c>
      <c r="C122" s="27" t="s">
        <v>63</v>
      </c>
      <c r="D122" t="s">
        <v>64</v>
      </c>
      <c r="E122" s="15"/>
      <c r="F122" s="15">
        <v>24</v>
      </c>
      <c r="G122" s="15">
        <v>24</v>
      </c>
    </row>
    <row r="123" spans="1:7" ht="12.75">
      <c r="A123" t="s">
        <v>174</v>
      </c>
      <c r="B123"/>
      <c r="C123" s="28"/>
      <c r="D123"/>
      <c r="E123" s="15">
        <f>SUM(E120:E122)</f>
        <v>8</v>
      </c>
      <c r="F123" s="15">
        <f>SUM(F120:F122)</f>
        <v>61</v>
      </c>
      <c r="G123" s="15">
        <f>SUM(G120:G122)</f>
        <v>69</v>
      </c>
    </row>
    <row r="124" spans="1:7" ht="12.75">
      <c r="A124"/>
      <c r="B124"/>
      <c r="C124" s="28"/>
      <c r="D124"/>
      <c r="E124" s="15"/>
      <c r="F124" s="15"/>
      <c r="G124" s="15"/>
    </row>
    <row r="125" spans="1:7" ht="15">
      <c r="A125" t="s">
        <v>116</v>
      </c>
      <c r="B125" t="s">
        <v>66</v>
      </c>
      <c r="C125" s="27" t="s">
        <v>56</v>
      </c>
      <c r="D125" t="s">
        <v>67</v>
      </c>
      <c r="E125" s="15">
        <v>43</v>
      </c>
      <c r="F125" s="15"/>
      <c r="G125" s="15">
        <v>43</v>
      </c>
    </row>
    <row r="126" spans="1:7" ht="15">
      <c r="A126"/>
      <c r="B126" t="s">
        <v>207</v>
      </c>
      <c r="C126" s="27" t="s">
        <v>59</v>
      </c>
      <c r="D126" t="s">
        <v>208</v>
      </c>
      <c r="E126" s="15">
        <v>3</v>
      </c>
      <c r="F126" s="15"/>
      <c r="G126" s="15">
        <v>3</v>
      </c>
    </row>
    <row r="127" spans="1:7" ht="15">
      <c r="A127"/>
      <c r="B127" s="17"/>
      <c r="C127" s="28"/>
      <c r="D127"/>
      <c r="E127" s="15">
        <f>SUM(E125:E126)</f>
        <v>46</v>
      </c>
      <c r="F127" s="15">
        <f>SUM(F125:F126)</f>
        <v>0</v>
      </c>
      <c r="G127" s="15">
        <f>SUM(G125:G126)</f>
        <v>46</v>
      </c>
    </row>
    <row r="128" spans="1:7" ht="15">
      <c r="A128"/>
      <c r="B128" s="17"/>
      <c r="C128" s="28"/>
      <c r="D128"/>
      <c r="E128" s="15"/>
      <c r="F128" s="15"/>
      <c r="G128" s="15"/>
    </row>
    <row r="129" spans="1:7" ht="15">
      <c r="A129" s="14" t="s">
        <v>175</v>
      </c>
      <c r="B129" s="17"/>
      <c r="C129" s="28"/>
      <c r="D129"/>
      <c r="E129" s="18">
        <f>SUM(E127,E123,E116,E111,E107,E118)</f>
        <v>118</v>
      </c>
      <c r="F129" s="18">
        <f>SUM(F127,F123,F116,F111,F107,F118)</f>
        <v>130</v>
      </c>
      <c r="G129" s="18">
        <f>SUM(G127,G123,G116,G111,G107,G118)</f>
        <v>248</v>
      </c>
    </row>
    <row r="130" spans="1:7" ht="15">
      <c r="A130"/>
      <c r="B130" s="17"/>
      <c r="C130" s="28"/>
      <c r="D130"/>
      <c r="E130" s="15"/>
      <c r="F130" s="15"/>
      <c r="G130" s="15"/>
    </row>
    <row r="131" spans="1:7" ht="15">
      <c r="A131" s="14" t="s">
        <v>24</v>
      </c>
      <c r="B131" t="s">
        <v>96</v>
      </c>
      <c r="C131" s="27" t="s">
        <v>113</v>
      </c>
      <c r="D131" t="s">
        <v>97</v>
      </c>
      <c r="E131" s="15"/>
      <c r="F131" s="15">
        <v>65</v>
      </c>
      <c r="G131" s="15">
        <v>65</v>
      </c>
    </row>
    <row r="132" spans="1:7" ht="15">
      <c r="A132"/>
      <c r="B132" t="s">
        <v>98</v>
      </c>
      <c r="C132" s="27" t="s">
        <v>99</v>
      </c>
      <c r="D132" t="s">
        <v>100</v>
      </c>
      <c r="E132" s="15">
        <v>3</v>
      </c>
      <c r="F132" s="15">
        <v>7</v>
      </c>
      <c r="G132" s="15">
        <v>10</v>
      </c>
    </row>
    <row r="133" spans="1:7" ht="15">
      <c r="A133"/>
      <c r="B133"/>
      <c r="C133" s="27" t="s">
        <v>101</v>
      </c>
      <c r="D133" t="s">
        <v>100</v>
      </c>
      <c r="E133" s="15">
        <v>6</v>
      </c>
      <c r="F133" s="15">
        <v>47</v>
      </c>
      <c r="G133" s="15">
        <v>53</v>
      </c>
    </row>
    <row r="134" spans="1:7" ht="15">
      <c r="A134" s="14" t="s">
        <v>176</v>
      </c>
      <c r="B134" s="17"/>
      <c r="C134" s="17"/>
      <c r="D134" s="17"/>
      <c r="E134" s="18">
        <f>SUM(E131:E133)</f>
        <v>9</v>
      </c>
      <c r="F134" s="18">
        <f>SUM(F131:F133)</f>
        <v>119</v>
      </c>
      <c r="G134" s="18">
        <f>SUM(G131:G133)</f>
        <v>128</v>
      </c>
    </row>
    <row r="135" spans="1:7" ht="12.75">
      <c r="A135"/>
      <c r="B135"/>
      <c r="C135"/>
      <c r="D135"/>
      <c r="E135" s="15"/>
      <c r="F135" s="15"/>
      <c r="G135" s="15"/>
    </row>
    <row r="136" spans="1:7" ht="15">
      <c r="A136" s="19" t="s">
        <v>177</v>
      </c>
      <c r="B136" s="19"/>
      <c r="C136" s="19"/>
      <c r="D136" s="19"/>
      <c r="E136" s="20">
        <f>SUM(E134,E129,E102,E57,E22)</f>
        <v>341</v>
      </c>
      <c r="F136" s="20">
        <f>SUM(F134,F129,F102,F57,F22)</f>
        <v>674</v>
      </c>
      <c r="G136" s="20">
        <f>SUM(G134,G129,G102,G57,G22)</f>
        <v>1015</v>
      </c>
    </row>
    <row r="137" spans="1:7" ht="12.75">
      <c r="A137"/>
      <c r="B137"/>
      <c r="C137"/>
      <c r="D137"/>
      <c r="E137" s="15"/>
      <c r="F137" s="15"/>
      <c r="G137" s="15"/>
    </row>
    <row r="138" spans="1:7" ht="15">
      <c r="A138" s="21" t="s">
        <v>178</v>
      </c>
      <c r="B138" s="22" t="s">
        <v>179</v>
      </c>
      <c r="C138" s="23" t="s">
        <v>113</v>
      </c>
      <c r="D138" s="23" t="s">
        <v>180</v>
      </c>
      <c r="E138" s="24"/>
      <c r="F138" s="24">
        <v>128</v>
      </c>
      <c r="G138" s="24">
        <f>SUM(E138:F138)</f>
        <v>128</v>
      </c>
    </row>
    <row r="139" spans="1:7" ht="15">
      <c r="A139" s="23"/>
      <c r="B139" s="22"/>
      <c r="C139" s="23" t="s">
        <v>101</v>
      </c>
      <c r="D139" s="23" t="s">
        <v>100</v>
      </c>
      <c r="E139" s="24">
        <v>6</v>
      </c>
      <c r="F139" s="24">
        <v>238</v>
      </c>
      <c r="G139" s="24">
        <f>SUM(E139:F139)</f>
        <v>244</v>
      </c>
    </row>
    <row r="140" spans="1:7" ht="15">
      <c r="A140" s="21" t="s">
        <v>181</v>
      </c>
      <c r="B140" s="23"/>
      <c r="C140" s="23"/>
      <c r="D140" s="23"/>
      <c r="E140" s="25">
        <v>6</v>
      </c>
      <c r="F140" s="25">
        <v>366</v>
      </c>
      <c r="G140" s="25">
        <v>372</v>
      </c>
    </row>
    <row r="141" spans="1:7" ht="12.75">
      <c r="A141" s="23"/>
      <c r="B141" s="23"/>
      <c r="C141" s="23"/>
      <c r="D141" s="23"/>
      <c r="E141" s="24"/>
      <c r="F141" s="24"/>
      <c r="G141" s="24"/>
    </row>
    <row r="142" spans="1:7" ht="15">
      <c r="A142" s="21" t="s">
        <v>182</v>
      </c>
      <c r="B142" s="21"/>
      <c r="C142" s="21"/>
      <c r="D142" s="21"/>
      <c r="E142" s="26">
        <f>SUM(E140,E134,E129,E102,E57,E22)</f>
        <v>347</v>
      </c>
      <c r="F142" s="26">
        <f>SUM(F140,F134,F129,F102,F57,F22)</f>
        <v>1040</v>
      </c>
      <c r="G142" s="26">
        <f>SUM(G140,G134,G129,G102,G57,G22)</f>
        <v>1387</v>
      </c>
    </row>
    <row r="143" s="9" customFormat="1" ht="12.75"/>
    <row r="144" spans="1:7" s="10" customFormat="1" ht="12.75">
      <c r="A144" s="30" t="s">
        <v>211</v>
      </c>
      <c r="B144" s="30"/>
      <c r="C144" s="30"/>
      <c r="D144" s="30"/>
      <c r="E144" s="30"/>
      <c r="F144" s="30"/>
      <c r="G144" s="30"/>
    </row>
    <row r="145" spans="1:7" s="11" customFormat="1" ht="12.75">
      <c r="A145" s="30" t="s">
        <v>23</v>
      </c>
      <c r="B145" s="30"/>
      <c r="C145" s="30"/>
      <c r="D145" s="30"/>
      <c r="E145" s="30"/>
      <c r="F145" s="30"/>
      <c r="G145" s="30"/>
    </row>
    <row r="146" s="8" customFormat="1" ht="12.75"/>
  </sheetData>
  <sheetProtection password="975D" sheet="1"/>
  <mergeCells count="6">
    <mergeCell ref="A1:G1"/>
    <mergeCell ref="A144:G144"/>
    <mergeCell ref="A145:G145"/>
    <mergeCell ref="A4:G4"/>
    <mergeCell ref="A3:G3"/>
    <mergeCell ref="A2:G2"/>
  </mergeCells>
  <hyperlinks>
    <hyperlink ref="A144" r:id="rId1" display="[Spring 2013 - Fact Sheet]"/>
    <hyperlink ref="A144:G144" r:id="rId2" display="[Spring 2016 - Fact Sheet]"/>
    <hyperlink ref="A145:G145" r:id="rId3" display="[Institutional Research Home]"/>
  </hyperlinks>
  <printOptions/>
  <pageMargins left="0.25" right="0.26" top="0.28" bottom="0.32" header="0.17" footer="0.18"/>
  <pageSetup horizontalDpi="300" verticalDpi="300" orientation="portrait" scale="74" r:id="rId4"/>
  <rowBreaks count="2" manualBreakCount="2">
    <brk id="22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2014-11-03T16:21:07Z</cp:lastPrinted>
  <dcterms:created xsi:type="dcterms:W3CDTF">2007-04-19T02:09:41Z</dcterms:created>
  <dcterms:modified xsi:type="dcterms:W3CDTF">2016-07-29T19:07:51Z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